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<sst xmlns="http://schemas.openxmlformats.org/spreadsheetml/2006/main" count="55" uniqueCount="30">
  <si>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</si>
  <si>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</si>
  <si>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</si>
  <si>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</si>
  <si>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</si>
  <si>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</si>
  <si>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</si>
  <si>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</si>
  <si>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</si>
  <si>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</si>
  <si>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</si>
  <si>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</si>
  <si>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</si>
  <si>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</si>
  <si>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</si>
  <si>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</si>
  <si>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</si>
  <si>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</si>
  <si>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</si>
  <si>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</si>
  <si>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</si>
  <si>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</si>
  <si>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</si>
  <si>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</si>
  <si>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</si>
  <si>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</si>
  <si>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</si>
  <si>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ΠΙΝΑΚΑΣ 13 : Εγγεγραμμένη Ανεργία κατά Επαγγελματική Κατηγορία και Επαρχία τον Απρίλιο και Μάιο του 2021</t>
  </si>
  <si>
    <t>Μάιος΄21</t>
  </si>
  <si>
    <t>Ιούνιος΄21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</si>
</sst>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G34" sqref="G34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10.14062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10.281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85156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28</v>
      </c>
      <c r="D4" s="16" t="s">
        <v>29</v>
      </c>
      <c r="E4" s="37" t="s">
        <v>1</v>
      </c>
      <c r="F4" s="37"/>
      <c r="G4" s="16" t="s">
        <v>28</v>
      </c>
      <c r="H4" s="16" t="s">
        <v>29</v>
      </c>
      <c r="I4" s="37" t="s">
        <v>1</v>
      </c>
      <c r="J4" s="37"/>
      <c r="K4" s="16" t="s">
        <v>28</v>
      </c>
      <c r="L4" s="16" t="s">
        <v>29</v>
      </c>
      <c r="M4" s="37" t="s">
        <v>1</v>
      </c>
      <c r="N4" s="37"/>
      <c r="O4" s="16" t="s">
        <v>28</v>
      </c>
      <c r="P4" s="16" t="s">
        <v>29</v>
      </c>
      <c r="Q4" s="37" t="s">
        <v>1</v>
      </c>
      <c r="R4" s="37"/>
      <c r="S4" s="16" t="s">
        <v>28</v>
      </c>
      <c r="T4" s="16" t="s">
        <v>29</v>
      </c>
      <c r="U4" s="37" t="s">
        <v>1</v>
      </c>
      <c r="V4" s="37"/>
      <c r="W4" s="16" t="s">
        <v>28</v>
      </c>
      <c r="X4" s="16" t="s">
        <v>29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584</v>
      </c>
      <c r="D6" s="33">
        <v>494</v>
      </c>
      <c r="E6" s="10">
        <f>D6-C6</f>
        <v>-90</v>
      </c>
      <c r="F6" s="30">
        <f>E6/C6</f>
        <v>-0.1541095890410959</v>
      </c>
      <c r="G6" s="33">
        <v>131</v>
      </c>
      <c r="H6" s="33">
        <v>107</v>
      </c>
      <c r="I6" s="10">
        <f>H6-G6</f>
        <v>-24</v>
      </c>
      <c r="J6" s="30">
        <f>I6/G6</f>
        <v>-0.183206106870229</v>
      </c>
      <c r="K6" s="33">
        <v>34</v>
      </c>
      <c r="L6" s="33">
        <v>25</v>
      </c>
      <c r="M6" s="10">
        <f>L6-K6</f>
        <v>-9</v>
      </c>
      <c r="N6" s="30">
        <f>M6/K6</f>
        <v>-0.2647058823529412</v>
      </c>
      <c r="O6" s="33">
        <v>392</v>
      </c>
      <c r="P6" s="33">
        <v>312</v>
      </c>
      <c r="Q6" s="10">
        <f>P6-O6</f>
        <v>-80</v>
      </c>
      <c r="R6" s="30">
        <f>Q6/O6</f>
        <v>-0.20408163265306123</v>
      </c>
      <c r="S6" s="33">
        <v>105</v>
      </c>
      <c r="T6" s="33">
        <v>89</v>
      </c>
      <c r="U6" s="10">
        <f>T6-S6</f>
        <v>-16</v>
      </c>
      <c r="V6" s="30">
        <f>U6/S6</f>
        <v>-0.1523809523809524</v>
      </c>
      <c r="W6" s="31">
        <f>SUM(C6,G6,K6,O6,S6)</f>
        <v>1246</v>
      </c>
      <c r="X6" s="31">
        <f>SUM(D6,H6,L6,P6,T6)</f>
        <v>1027</v>
      </c>
      <c r="Y6" s="10">
        <f>X6-W6</f>
        <v>-219</v>
      </c>
      <c r="Z6" s="11">
        <f>Y6/W6</f>
        <v>-0.17576243980738362</v>
      </c>
      <c r="AA6" s="13"/>
    </row>
    <row r="7" spans="1:26" s="2" customFormat="1" ht="22.5" customHeight="1">
      <c r="A7" s="25">
        <v>2</v>
      </c>
      <c r="B7" s="20" t="s">
        <v>16</v>
      </c>
      <c r="C7" s="33">
        <v>1370</v>
      </c>
      <c r="D7" s="33">
        <v>1487</v>
      </c>
      <c r="E7" s="10">
        <f aca="true" t="shared" si="0" ref="E7:E16">D7-C7</f>
        <v>117</v>
      </c>
      <c r="F7" s="30">
        <f aca="true" t="shared" si="1" ref="F7:F17">E7/C7</f>
        <v>0.0854014598540146</v>
      </c>
      <c r="G7" s="33">
        <v>411</v>
      </c>
      <c r="H7" s="33">
        <v>506</v>
      </c>
      <c r="I7" s="10">
        <f aca="true" t="shared" si="2" ref="I7:I17">H7-G7</f>
        <v>95</v>
      </c>
      <c r="J7" s="30">
        <f aca="true" t="shared" si="3" ref="J7:J17">I7/G7</f>
        <v>0.23114355231143552</v>
      </c>
      <c r="K7" s="33">
        <v>110</v>
      </c>
      <c r="L7" s="33">
        <v>143</v>
      </c>
      <c r="M7" s="10">
        <f aca="true" t="shared" si="4" ref="M7:M17">L7-K7</f>
        <v>33</v>
      </c>
      <c r="N7" s="30">
        <f aca="true" t="shared" si="5" ref="N7:N17">M7/K7</f>
        <v>0.3</v>
      </c>
      <c r="O7" s="33">
        <v>902</v>
      </c>
      <c r="P7" s="33">
        <v>1079</v>
      </c>
      <c r="Q7" s="10">
        <f aca="true" t="shared" si="6" ref="Q7:Q17">P7-O7</f>
        <v>177</v>
      </c>
      <c r="R7" s="30">
        <f aca="true" t="shared" si="7" ref="R7:R17">Q7/O7</f>
        <v>0.19623059866962306</v>
      </c>
      <c r="S7" s="33">
        <v>241</v>
      </c>
      <c r="T7" s="33">
        <v>289</v>
      </c>
      <c r="U7" s="10">
        <f aca="true" t="shared" si="8" ref="U7:U17">T7-S7</f>
        <v>48</v>
      </c>
      <c r="V7" s="30">
        <f aca="true" t="shared" si="9" ref="V7:V17">U7/S7</f>
        <v>0.1991701244813278</v>
      </c>
      <c r="W7" s="31">
        <f>SUM(S7,O7,K7,G7,C7)</f>
        <v>3034</v>
      </c>
      <c r="X7" s="31">
        <f aca="true" t="shared" si="10" ref="X7:X16">SUM(D7,H7,L7,P7,T7)</f>
        <v>3504</v>
      </c>
      <c r="Y7" s="10">
        <f aca="true" t="shared" si="11" ref="Y7:Y17">X7-W7</f>
        <v>470</v>
      </c>
      <c r="Z7" s="11">
        <f aca="true" t="shared" si="12" ref="Z7:Z17">Y7/W7</f>
        <v>0.15491100856954515</v>
      </c>
    </row>
    <row r="8" spans="1:26" s="2" customFormat="1" ht="22.5" customHeight="1">
      <c r="A8" s="25">
        <v>3</v>
      </c>
      <c r="B8" s="20" t="s">
        <v>17</v>
      </c>
      <c r="C8" s="33">
        <v>676</v>
      </c>
      <c r="D8" s="33">
        <v>598</v>
      </c>
      <c r="E8" s="10">
        <f t="shared" si="0"/>
        <v>-78</v>
      </c>
      <c r="F8" s="30">
        <f t="shared" si="1"/>
        <v>-0.11538461538461539</v>
      </c>
      <c r="G8" s="33">
        <v>282</v>
      </c>
      <c r="H8" s="33">
        <v>245</v>
      </c>
      <c r="I8" s="10">
        <f t="shared" si="2"/>
        <v>-37</v>
      </c>
      <c r="J8" s="30">
        <f t="shared" si="3"/>
        <v>-0.13120567375886524</v>
      </c>
      <c r="K8" s="33">
        <v>96</v>
      </c>
      <c r="L8" s="33">
        <v>88</v>
      </c>
      <c r="M8" s="10">
        <f t="shared" si="4"/>
        <v>-8</v>
      </c>
      <c r="N8" s="30">
        <f t="shared" si="5"/>
        <v>-0.08333333333333333</v>
      </c>
      <c r="O8" s="33">
        <v>509</v>
      </c>
      <c r="P8" s="33">
        <v>435</v>
      </c>
      <c r="Q8" s="10">
        <f t="shared" si="6"/>
        <v>-74</v>
      </c>
      <c r="R8" s="30">
        <f t="shared" si="7"/>
        <v>-0.14538310412573674</v>
      </c>
      <c r="S8" s="33">
        <v>189</v>
      </c>
      <c r="T8" s="33">
        <v>165</v>
      </c>
      <c r="U8" s="10">
        <f t="shared" si="8"/>
        <v>-24</v>
      </c>
      <c r="V8" s="30">
        <f t="shared" si="9"/>
        <v>-0.12698412698412698</v>
      </c>
      <c r="W8" s="31">
        <f aca="true" t="shared" si="13" ref="W8:W16">SUM(S8,O8,K8,G8,C8)</f>
        <v>1752</v>
      </c>
      <c r="X8" s="31">
        <f t="shared" si="10"/>
        <v>1531</v>
      </c>
      <c r="Y8" s="10">
        <f t="shared" si="11"/>
        <v>-221</v>
      </c>
      <c r="Z8" s="11">
        <f t="shared" si="12"/>
        <v>-0.12614155251141554</v>
      </c>
    </row>
    <row r="9" spans="1:27" s="2" customFormat="1" ht="22.5" customHeight="1">
      <c r="A9" s="25">
        <v>4</v>
      </c>
      <c r="B9" s="19" t="s">
        <v>18</v>
      </c>
      <c r="C9" s="33">
        <v>1695</v>
      </c>
      <c r="D9" s="33">
        <v>1468</v>
      </c>
      <c r="E9" s="10">
        <f t="shared" si="0"/>
        <v>-227</v>
      </c>
      <c r="F9" s="30">
        <f t="shared" si="1"/>
        <v>-0.13392330383480827</v>
      </c>
      <c r="G9" s="33">
        <v>989</v>
      </c>
      <c r="H9" s="33">
        <v>787</v>
      </c>
      <c r="I9" s="10">
        <f t="shared" si="2"/>
        <v>-202</v>
      </c>
      <c r="J9" s="30">
        <f t="shared" si="3"/>
        <v>-0.20424671385237614</v>
      </c>
      <c r="K9" s="33">
        <v>443</v>
      </c>
      <c r="L9" s="33">
        <v>294</v>
      </c>
      <c r="M9" s="10">
        <f t="shared" si="4"/>
        <v>-149</v>
      </c>
      <c r="N9" s="30">
        <f t="shared" si="5"/>
        <v>-0.3363431151241535</v>
      </c>
      <c r="O9" s="33">
        <v>1431</v>
      </c>
      <c r="P9" s="33">
        <v>1214</v>
      </c>
      <c r="Q9" s="10">
        <f t="shared" si="6"/>
        <v>-217</v>
      </c>
      <c r="R9" s="30">
        <f t="shared" si="7"/>
        <v>-0.15164220824598182</v>
      </c>
      <c r="S9" s="33">
        <v>623</v>
      </c>
      <c r="T9" s="33">
        <v>497</v>
      </c>
      <c r="U9" s="10">
        <f t="shared" si="8"/>
        <v>-126</v>
      </c>
      <c r="V9" s="30">
        <f t="shared" si="9"/>
        <v>-0.20224719101123595</v>
      </c>
      <c r="W9" s="31">
        <f t="shared" si="13"/>
        <v>5181</v>
      </c>
      <c r="X9" s="31">
        <f t="shared" si="10"/>
        <v>4260</v>
      </c>
      <c r="Y9" s="10">
        <f t="shared" si="11"/>
        <v>-921</v>
      </c>
      <c r="Z9" s="11">
        <f t="shared" si="12"/>
        <v>-0.1777649102489867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1893</v>
      </c>
      <c r="D10" s="33">
        <v>1907</v>
      </c>
      <c r="E10" s="10">
        <f t="shared" si="0"/>
        <v>14</v>
      </c>
      <c r="F10" s="30">
        <f t="shared" si="1"/>
        <v>0.007395668251452721</v>
      </c>
      <c r="G10" s="33">
        <v>1616</v>
      </c>
      <c r="H10" s="33">
        <v>1377</v>
      </c>
      <c r="I10" s="10">
        <f t="shared" si="2"/>
        <v>-239</v>
      </c>
      <c r="J10" s="30">
        <f t="shared" si="3"/>
        <v>-0.1478960396039604</v>
      </c>
      <c r="K10" s="33">
        <v>1613</v>
      </c>
      <c r="L10" s="33">
        <v>992</v>
      </c>
      <c r="M10" s="10">
        <f t="shared" si="4"/>
        <v>-621</v>
      </c>
      <c r="N10" s="30">
        <f t="shared" si="5"/>
        <v>-0.38499690018598887</v>
      </c>
      <c r="O10" s="33">
        <v>1924</v>
      </c>
      <c r="P10" s="33">
        <v>1803</v>
      </c>
      <c r="Q10" s="10">
        <f t="shared" si="6"/>
        <v>-121</v>
      </c>
      <c r="R10" s="30">
        <f t="shared" si="7"/>
        <v>-0.0628898128898129</v>
      </c>
      <c r="S10" s="33">
        <v>1474</v>
      </c>
      <c r="T10" s="33">
        <v>1195</v>
      </c>
      <c r="U10" s="10">
        <f t="shared" si="8"/>
        <v>-279</v>
      </c>
      <c r="V10" s="30">
        <f t="shared" si="9"/>
        <v>-0.189280868385346</v>
      </c>
      <c r="W10" s="31">
        <f t="shared" si="13"/>
        <v>8520</v>
      </c>
      <c r="X10" s="31">
        <f t="shared" si="10"/>
        <v>7274</v>
      </c>
      <c r="Y10" s="10">
        <f t="shared" si="11"/>
        <v>-1246</v>
      </c>
      <c r="Z10" s="11">
        <f t="shared" si="12"/>
        <v>-0.14624413145539905</v>
      </c>
    </row>
    <row r="11" spans="1:26" s="2" customFormat="1" ht="22.5" customHeight="1">
      <c r="A11" s="25">
        <v>6</v>
      </c>
      <c r="B11" s="19" t="s">
        <v>20</v>
      </c>
      <c r="C11" s="33">
        <v>23</v>
      </c>
      <c r="D11" s="33">
        <v>18</v>
      </c>
      <c r="E11" s="10">
        <f t="shared" si="0"/>
        <v>-5</v>
      </c>
      <c r="F11" s="30">
        <f t="shared" si="1"/>
        <v>-0.21739130434782608</v>
      </c>
      <c r="G11" s="33">
        <v>8</v>
      </c>
      <c r="H11" s="33">
        <v>7</v>
      </c>
      <c r="I11" s="10">
        <f t="shared" si="2"/>
        <v>-1</v>
      </c>
      <c r="J11" s="30">
        <f t="shared" si="3"/>
        <v>-0.125</v>
      </c>
      <c r="K11" s="33">
        <v>13</v>
      </c>
      <c r="L11" s="33">
        <v>8</v>
      </c>
      <c r="M11" s="10">
        <f t="shared" si="4"/>
        <v>-5</v>
      </c>
      <c r="N11" s="30">
        <f t="shared" si="5"/>
        <v>-0.38461538461538464</v>
      </c>
      <c r="O11" s="33">
        <v>13</v>
      </c>
      <c r="P11" s="33">
        <v>11</v>
      </c>
      <c r="Q11" s="10">
        <f t="shared" si="6"/>
        <v>-2</v>
      </c>
      <c r="R11" s="30">
        <f t="shared" si="7"/>
        <v>-0.15384615384615385</v>
      </c>
      <c r="S11" s="33">
        <v>20</v>
      </c>
      <c r="T11" s="33">
        <v>21</v>
      </c>
      <c r="U11" s="10">
        <f t="shared" si="8"/>
        <v>1</v>
      </c>
      <c r="V11" s="30">
        <f t="shared" si="9"/>
        <v>0.05</v>
      </c>
      <c r="W11" s="31">
        <f t="shared" si="13"/>
        <v>77</v>
      </c>
      <c r="X11" s="31">
        <f t="shared" si="10"/>
        <v>65</v>
      </c>
      <c r="Y11" s="10">
        <f t="shared" si="11"/>
        <v>-12</v>
      </c>
      <c r="Z11" s="11">
        <f t="shared" si="12"/>
        <v>-0.15584415584415584</v>
      </c>
    </row>
    <row r="12" spans="1:27" s="2" customFormat="1" ht="22.5" customHeight="1">
      <c r="A12" s="25">
        <v>7</v>
      </c>
      <c r="B12" s="19" t="s">
        <v>21</v>
      </c>
      <c r="C12" s="33">
        <v>522</v>
      </c>
      <c r="D12" s="33">
        <v>442</v>
      </c>
      <c r="E12" s="10">
        <f t="shared" si="0"/>
        <v>-80</v>
      </c>
      <c r="F12" s="30">
        <f t="shared" si="1"/>
        <v>-0.1532567049808429</v>
      </c>
      <c r="G12" s="33">
        <v>301</v>
      </c>
      <c r="H12" s="33">
        <v>233</v>
      </c>
      <c r="I12" s="10">
        <f t="shared" si="2"/>
        <v>-68</v>
      </c>
      <c r="J12" s="30">
        <f t="shared" si="3"/>
        <v>-0.22591362126245848</v>
      </c>
      <c r="K12" s="33">
        <v>142</v>
      </c>
      <c r="L12" s="33">
        <v>88</v>
      </c>
      <c r="M12" s="10">
        <f t="shared" si="4"/>
        <v>-54</v>
      </c>
      <c r="N12" s="30">
        <f t="shared" si="5"/>
        <v>-0.38028169014084506</v>
      </c>
      <c r="O12" s="33">
        <v>531</v>
      </c>
      <c r="P12" s="33">
        <v>426</v>
      </c>
      <c r="Q12" s="10">
        <f t="shared" si="6"/>
        <v>-105</v>
      </c>
      <c r="R12" s="30">
        <f t="shared" si="7"/>
        <v>-0.1977401129943503</v>
      </c>
      <c r="S12" s="33">
        <v>276</v>
      </c>
      <c r="T12" s="33">
        <v>233</v>
      </c>
      <c r="U12" s="10">
        <f t="shared" si="8"/>
        <v>-43</v>
      </c>
      <c r="V12" s="30">
        <f t="shared" si="9"/>
        <v>-0.15579710144927536</v>
      </c>
      <c r="W12" s="31">
        <f t="shared" si="13"/>
        <v>1772</v>
      </c>
      <c r="X12" s="31">
        <f t="shared" si="10"/>
        <v>1422</v>
      </c>
      <c r="Y12" s="10">
        <f t="shared" si="11"/>
        <v>-350</v>
      </c>
      <c r="Z12" s="11">
        <f t="shared" si="12"/>
        <v>-0.19751693002257337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188</v>
      </c>
      <c r="D13" s="33">
        <v>183</v>
      </c>
      <c r="E13" s="10">
        <f t="shared" si="0"/>
        <v>-5</v>
      </c>
      <c r="F13" s="30">
        <f t="shared" si="1"/>
        <v>-0.026595744680851064</v>
      </c>
      <c r="G13" s="33">
        <v>179</v>
      </c>
      <c r="H13" s="33">
        <v>157</v>
      </c>
      <c r="I13" s="10">
        <f t="shared" si="2"/>
        <v>-22</v>
      </c>
      <c r="J13" s="30">
        <f t="shared" si="3"/>
        <v>-0.12290502793296089</v>
      </c>
      <c r="K13" s="33">
        <v>136</v>
      </c>
      <c r="L13" s="33">
        <v>106</v>
      </c>
      <c r="M13" s="10">
        <f t="shared" si="4"/>
        <v>-30</v>
      </c>
      <c r="N13" s="30">
        <f t="shared" si="5"/>
        <v>-0.22058823529411764</v>
      </c>
      <c r="O13" s="33">
        <v>242</v>
      </c>
      <c r="P13" s="33">
        <v>206</v>
      </c>
      <c r="Q13" s="10">
        <f t="shared" si="6"/>
        <v>-36</v>
      </c>
      <c r="R13" s="30">
        <f t="shared" si="7"/>
        <v>-0.1487603305785124</v>
      </c>
      <c r="S13" s="33">
        <v>227</v>
      </c>
      <c r="T13" s="33">
        <v>171</v>
      </c>
      <c r="U13" s="10">
        <f t="shared" si="8"/>
        <v>-56</v>
      </c>
      <c r="V13" s="30">
        <f t="shared" si="9"/>
        <v>-0.24669603524229075</v>
      </c>
      <c r="W13" s="31">
        <f t="shared" si="13"/>
        <v>972</v>
      </c>
      <c r="X13" s="31">
        <f t="shared" si="10"/>
        <v>823</v>
      </c>
      <c r="Y13" s="10">
        <f t="shared" si="11"/>
        <v>-149</v>
      </c>
      <c r="Z13" s="11">
        <f t="shared" si="12"/>
        <v>-0.15329218106995884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1317</v>
      </c>
      <c r="D14" s="33">
        <v>1112</v>
      </c>
      <c r="E14" s="10">
        <f t="shared" si="0"/>
        <v>-205</v>
      </c>
      <c r="F14" s="30">
        <f t="shared" si="1"/>
        <v>-0.1556567957479119</v>
      </c>
      <c r="G14" s="33">
        <v>1246</v>
      </c>
      <c r="H14" s="33">
        <v>963</v>
      </c>
      <c r="I14" s="10">
        <f t="shared" si="2"/>
        <v>-283</v>
      </c>
      <c r="J14" s="30">
        <f t="shared" si="3"/>
        <v>-0.22712680577849118</v>
      </c>
      <c r="K14" s="33">
        <v>1232</v>
      </c>
      <c r="L14" s="33">
        <v>673</v>
      </c>
      <c r="M14" s="10">
        <f t="shared" si="4"/>
        <v>-559</v>
      </c>
      <c r="N14" s="30">
        <f t="shared" si="5"/>
        <v>-0.4537337662337662</v>
      </c>
      <c r="O14" s="33">
        <v>1426</v>
      </c>
      <c r="P14" s="33">
        <v>1204</v>
      </c>
      <c r="Q14" s="10">
        <f t="shared" si="6"/>
        <v>-222</v>
      </c>
      <c r="R14" s="30">
        <f t="shared" si="7"/>
        <v>-0.15568022440392706</v>
      </c>
      <c r="S14" s="33">
        <v>984</v>
      </c>
      <c r="T14" s="33">
        <v>730</v>
      </c>
      <c r="U14" s="10">
        <f t="shared" si="8"/>
        <v>-254</v>
      </c>
      <c r="V14" s="30">
        <f t="shared" si="9"/>
        <v>-0.258130081300813</v>
      </c>
      <c r="W14" s="31">
        <f t="shared" si="13"/>
        <v>6205</v>
      </c>
      <c r="X14" s="31">
        <f t="shared" si="10"/>
        <v>4682</v>
      </c>
      <c r="Y14" s="10">
        <f t="shared" si="11"/>
        <v>-1523</v>
      </c>
      <c r="Z14" s="11">
        <f t="shared" si="12"/>
        <v>-0.24544721998388397</v>
      </c>
    </row>
    <row r="15" spans="1:27" s="2" customFormat="1" ht="22.5" customHeight="1">
      <c r="A15" s="25">
        <v>10</v>
      </c>
      <c r="B15" s="20" t="s">
        <v>24</v>
      </c>
      <c r="C15" s="33">
        <v>50</v>
      </c>
      <c r="D15" s="33">
        <v>40</v>
      </c>
      <c r="E15" s="10">
        <f t="shared" si="0"/>
        <v>-10</v>
      </c>
      <c r="F15" s="30">
        <f t="shared" si="1"/>
        <v>-0.2</v>
      </c>
      <c r="G15" s="33">
        <v>15</v>
      </c>
      <c r="H15" s="33">
        <v>11</v>
      </c>
      <c r="I15" s="10">
        <f t="shared" si="2"/>
        <v>-4</v>
      </c>
      <c r="J15" s="30">
        <f t="shared" si="3"/>
        <v>-0.26666666666666666</v>
      </c>
      <c r="K15" s="33">
        <v>4</v>
      </c>
      <c r="L15" s="33">
        <v>2</v>
      </c>
      <c r="M15" s="10">
        <f t="shared" si="4"/>
        <v>-2</v>
      </c>
      <c r="N15" s="30">
        <f t="shared" si="5"/>
        <v>-0.5</v>
      </c>
      <c r="O15" s="33">
        <v>18</v>
      </c>
      <c r="P15" s="33">
        <v>14</v>
      </c>
      <c r="Q15" s="10">
        <f t="shared" si="6"/>
        <v>-4</v>
      </c>
      <c r="R15" s="30">
        <f t="shared" si="7"/>
        <v>-0.2222222222222222</v>
      </c>
      <c r="S15" s="33">
        <v>5</v>
      </c>
      <c r="T15" s="33">
        <v>5</v>
      </c>
      <c r="U15" s="10">
        <f t="shared" si="8"/>
        <v>0</v>
      </c>
      <c r="V15" s="36">
        <f t="shared" si="9"/>
        <v>0</v>
      </c>
      <c r="W15" s="31">
        <f t="shared" si="13"/>
        <v>92</v>
      </c>
      <c r="X15" s="31">
        <f t="shared" si="10"/>
        <v>72</v>
      </c>
      <c r="Y15" s="10">
        <f t="shared" si="11"/>
        <v>-20</v>
      </c>
      <c r="Z15" s="11">
        <f t="shared" si="12"/>
        <v>-0.21739130434782608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804</v>
      </c>
      <c r="D16" s="33">
        <v>679</v>
      </c>
      <c r="E16" s="10">
        <f t="shared" si="0"/>
        <v>-125</v>
      </c>
      <c r="F16" s="30">
        <f t="shared" si="1"/>
        <v>-0.15547263681592038</v>
      </c>
      <c r="G16" s="33">
        <v>415</v>
      </c>
      <c r="H16" s="33">
        <v>358</v>
      </c>
      <c r="I16" s="10">
        <f t="shared" si="2"/>
        <v>-57</v>
      </c>
      <c r="J16" s="30">
        <f t="shared" si="3"/>
        <v>-0.13734939759036144</v>
      </c>
      <c r="K16" s="33">
        <v>92</v>
      </c>
      <c r="L16" s="33">
        <v>73</v>
      </c>
      <c r="M16" s="10">
        <f t="shared" si="4"/>
        <v>-19</v>
      </c>
      <c r="N16" s="30">
        <f t="shared" si="5"/>
        <v>-0.20652173913043478</v>
      </c>
      <c r="O16" s="33">
        <v>565</v>
      </c>
      <c r="P16" s="33">
        <v>470</v>
      </c>
      <c r="Q16" s="10">
        <f t="shared" si="6"/>
        <v>-95</v>
      </c>
      <c r="R16" s="30">
        <f t="shared" si="7"/>
        <v>-0.168141592920354</v>
      </c>
      <c r="S16" s="33">
        <v>560</v>
      </c>
      <c r="T16" s="33">
        <v>454</v>
      </c>
      <c r="U16" s="10">
        <f t="shared" si="8"/>
        <v>-106</v>
      </c>
      <c r="V16" s="30">
        <f t="shared" si="9"/>
        <v>-0.18928571428571428</v>
      </c>
      <c r="W16" s="31">
        <f t="shared" si="13"/>
        <v>2436</v>
      </c>
      <c r="X16" s="31">
        <f t="shared" si="10"/>
        <v>2034</v>
      </c>
      <c r="Y16" s="10">
        <f t="shared" si="11"/>
        <v>-402</v>
      </c>
      <c r="Z16" s="11">
        <f t="shared" si="12"/>
        <v>-0.16502463054187191</v>
      </c>
      <c r="AA16" s="13"/>
    </row>
    <row r="17" spans="1:26" ht="22.5" customHeight="1" thickBot="1">
      <c r="A17" s="26"/>
      <c r="B17" s="27" t="s">
        <v>0</v>
      </c>
      <c r="C17" s="28">
        <f>SUM(C6:C16)</f>
        <v>9122</v>
      </c>
      <c r="D17" s="28">
        <f>SUM(D6:D16)</f>
        <v>8428</v>
      </c>
      <c r="E17" s="32">
        <f>D17-C17</f>
        <v>-694</v>
      </c>
      <c r="F17" s="29">
        <f t="shared" si="1"/>
        <v>-0.0760798070598553</v>
      </c>
      <c r="G17" s="28">
        <f>SUM(G6:G16)</f>
        <v>5593</v>
      </c>
      <c r="H17" s="28">
        <f>SUM(H6:H16)</f>
        <v>4751</v>
      </c>
      <c r="I17" s="32">
        <f t="shared" si="2"/>
        <v>-842</v>
      </c>
      <c r="J17" s="29">
        <f t="shared" si="3"/>
        <v>-0.15054532451278382</v>
      </c>
      <c r="K17" s="28">
        <f>SUM(K6:K16)</f>
        <v>3915</v>
      </c>
      <c r="L17" s="28">
        <f>SUM(L6:L16)</f>
        <v>2492</v>
      </c>
      <c r="M17" s="32">
        <f t="shared" si="4"/>
        <v>-1423</v>
      </c>
      <c r="N17" s="29">
        <f t="shared" si="5"/>
        <v>-0.36347381864623246</v>
      </c>
      <c r="O17" s="28">
        <f>SUM(O6:O16)</f>
        <v>7953</v>
      </c>
      <c r="P17" s="28">
        <f>SUM(P6:P16)</f>
        <v>7174</v>
      </c>
      <c r="Q17" s="32">
        <f t="shared" si="6"/>
        <v>-779</v>
      </c>
      <c r="R17" s="29">
        <f t="shared" si="7"/>
        <v>-0.09795045894630956</v>
      </c>
      <c r="S17" s="28">
        <f>SUM(S6:S16)</f>
        <v>4704</v>
      </c>
      <c r="T17" s="28">
        <f>SUM(T6:T16)</f>
        <v>3849</v>
      </c>
      <c r="U17" s="32">
        <f t="shared" si="8"/>
        <v>-855</v>
      </c>
      <c r="V17" s="29">
        <f t="shared" si="9"/>
        <v>-0.18176020408163265</v>
      </c>
      <c r="W17" s="28">
        <f>SUM(W6:W16)</f>
        <v>31287</v>
      </c>
      <c r="X17" s="28">
        <f>SUM(X6:X16)</f>
        <v>26694</v>
      </c>
      <c r="Y17" s="32">
        <f t="shared" si="11"/>
        <v>-4593</v>
      </c>
      <c r="Z17" s="12">
        <f t="shared" si="12"/>
        <v>-0.14680218621152555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2021-07-05T10:15:03Z</cp:lastPrinted>
  <dcterms:created xsi:type="dcterms:W3CDTF">2003-11-04T06:27:00Z</dcterms:created>
  <dcterms:modified xsi:type="dcterms:W3CDTF">2021-07-05T10:15:06Z</dcterms:modified>
  <cp:category/>
  <cp:version/>
  <cp:contentType/>
  <cp:contentStatus/>
</cp:coreProperties>
</file>